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2.계산작업\정답\"/>
    </mc:Choice>
  </mc:AlternateContent>
  <bookViews>
    <workbookView xWindow="0" yWindow="0" windowWidth="23040" windowHeight="9108"/>
  </bookViews>
  <sheets>
    <sheet name="계산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3" l="1"/>
  <c r="I16" i="3"/>
  <c r="I17" i="3"/>
  <c r="I18" i="3"/>
  <c r="I19" i="3"/>
  <c r="I14" i="3"/>
  <c r="J15" i="3"/>
  <c r="J16" i="3"/>
  <c r="J17" i="3"/>
  <c r="J18" i="3"/>
  <c r="J19" i="3"/>
  <c r="J14" i="3"/>
  <c r="D15" i="3"/>
  <c r="D16" i="3"/>
  <c r="D17" i="3"/>
  <c r="D18" i="3"/>
  <c r="D19" i="3"/>
  <c r="D14" i="3"/>
  <c r="H9" i="3"/>
  <c r="J4" i="3" s="1"/>
  <c r="I4" i="3"/>
  <c r="I5" i="3"/>
  <c r="I6" i="3"/>
  <c r="I7" i="3"/>
  <c r="I8" i="3"/>
  <c r="I3" i="3"/>
  <c r="G9" i="3"/>
  <c r="D4" i="3"/>
  <c r="D5" i="3"/>
  <c r="D6" i="3"/>
  <c r="D7" i="3"/>
  <c r="D8" i="3"/>
  <c r="D3" i="3"/>
  <c r="J3" i="3" l="1"/>
  <c r="J8" i="3"/>
  <c r="J7" i="3"/>
  <c r="J6" i="3"/>
  <c r="J5" i="3"/>
</calcChain>
</file>

<file path=xl/sharedStrings.xml><?xml version="1.0" encoding="utf-8"?>
<sst xmlns="http://schemas.openxmlformats.org/spreadsheetml/2006/main" count="54" uniqueCount="54">
  <si>
    <t>강경민</t>
  </si>
  <si>
    <t>송나라</t>
  </si>
  <si>
    <t>이민욱</t>
  </si>
  <si>
    <t>홍성아</t>
  </si>
  <si>
    <t>김아라</t>
  </si>
  <si>
    <t>오나영</t>
  </si>
  <si>
    <t xml:space="preserve">[표1] </t>
    <phoneticPr fontId="6" type="noConversion"/>
  </si>
  <si>
    <t>품목별 판매 현황</t>
  </si>
  <si>
    <t>판매수량</t>
    <phoneticPr fontId="6" type="noConversion"/>
  </si>
  <si>
    <t>판매단가</t>
    <phoneticPr fontId="6" type="noConversion"/>
  </si>
  <si>
    <t>P-199</t>
  </si>
  <si>
    <t>M-329</t>
  </si>
  <si>
    <t>T-184</t>
  </si>
  <si>
    <t>B-223</t>
  </si>
  <si>
    <t>H-107</t>
  </si>
  <si>
    <t>Q-275</t>
  </si>
  <si>
    <t>품목코드</t>
    <phoneticPr fontId="6" type="noConversion"/>
  </si>
  <si>
    <t>할인율</t>
    <phoneticPr fontId="6" type="noConversion"/>
  </si>
  <si>
    <t xml:space="preserve">[표2] </t>
    <phoneticPr fontId="6" type="noConversion"/>
  </si>
  <si>
    <t>합계</t>
    <phoneticPr fontId="6" type="noConversion"/>
  </si>
  <si>
    <t>가죽공예</t>
    <phoneticPr fontId="6" type="noConversion"/>
  </si>
  <si>
    <t>도예</t>
    <phoneticPr fontId="6" type="noConversion"/>
  </si>
  <si>
    <t>목공예</t>
    <phoneticPr fontId="6" type="noConversion"/>
  </si>
  <si>
    <t>퀼트</t>
    <phoneticPr fontId="6" type="noConversion"/>
  </si>
  <si>
    <t>등산</t>
    <phoneticPr fontId="6" type="noConversion"/>
  </si>
  <si>
    <t>마라톤</t>
    <phoneticPr fontId="2" type="noConversion"/>
  </si>
  <si>
    <t>모집정원</t>
    <phoneticPr fontId="6" type="noConversion"/>
  </si>
  <si>
    <t>모집비율</t>
    <phoneticPr fontId="6" type="noConversion"/>
  </si>
  <si>
    <t>인원수</t>
    <phoneticPr fontId="6" type="noConversion"/>
  </si>
  <si>
    <t xml:space="preserve">[표3] </t>
    <phoneticPr fontId="6" type="noConversion"/>
  </si>
  <si>
    <t>사원별 수당지급현황</t>
  </si>
  <si>
    <t>성명</t>
    <phoneticPr fontId="6" type="noConversion"/>
  </si>
  <si>
    <t>기본급</t>
    <phoneticPr fontId="6" type="noConversion"/>
  </si>
  <si>
    <t>동호회별 모집 현황</t>
    <phoneticPr fontId="2" type="noConversion"/>
  </si>
  <si>
    <t>동호회</t>
    <phoneticPr fontId="6" type="noConversion"/>
  </si>
  <si>
    <t>추가수당</t>
    <phoneticPr fontId="6" type="noConversion"/>
  </si>
  <si>
    <t>상여율</t>
    <phoneticPr fontId="6" type="noConversion"/>
  </si>
  <si>
    <t>출근시간</t>
  </si>
  <si>
    <t>퇴근시간</t>
  </si>
  <si>
    <t>성명</t>
  </si>
  <si>
    <t>김시우</t>
  </si>
  <si>
    <t>성인모</t>
  </si>
  <si>
    <t>손국진</t>
  </si>
  <si>
    <t>양미옥</t>
  </si>
  <si>
    <t>김지택</t>
  </si>
  <si>
    <t>박효신</t>
  </si>
  <si>
    <t>시간당 급여</t>
    <phoneticPr fontId="6" type="noConversion"/>
  </si>
  <si>
    <t>[표4]</t>
    <phoneticPr fontId="2" type="noConversion"/>
  </si>
  <si>
    <t>알바생별 일급여 계산</t>
    <phoneticPr fontId="2" type="noConversion"/>
  </si>
  <si>
    <t>① 매출액</t>
    <phoneticPr fontId="2" type="noConversion"/>
  </si>
  <si>
    <t>② 비율</t>
    <phoneticPr fontId="2" type="noConversion"/>
  </si>
  <si>
    <t>③ 급여</t>
    <phoneticPr fontId="2" type="noConversion"/>
  </si>
  <si>
    <t>④ 근무시간</t>
    <phoneticPr fontId="2" type="noConversion"/>
  </si>
  <si>
    <t>⑤ 수당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</si>
</sst>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176" formatCode="#,##0_ "/>
    <numFmt numFmtId="177" formatCode="0.0%"/>
    <numFmt numFmtId="178" formatCode="00&quot;:00&quot;"/>
  </numFmts>
  <fonts count="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3" fillId="0" borderId="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1" xfId="0" applyNumberFormat="1" applyBorder="1">
      <alignment vertical="center"/>
    </xf>
    <xf numFmtId="0" fontId="3" fillId="0" borderId="0" xfId="0" applyFont="1" applyFill="1" applyAlignment="1">
      <alignment vertical="center"/>
    </xf>
    <xf numFmtId="9" fontId="3" fillId="0" borderId="1" xfId="0" applyNumberFormat="1" applyFont="1" applyFill="1" applyBorder="1" applyAlignment="1">
      <alignment horizontal="center" vertical="center"/>
    </xf>
    <xf numFmtId="41" fontId="7" fillId="0" borderId="1" xfId="1" applyFont="1" applyFill="1" applyBorder="1" applyAlignment="1">
      <alignment horizontal="left" vertical="center"/>
    </xf>
    <xf numFmtId="0" fontId="0" fillId="0" borderId="1" xfId="0" applyBorder="1">
      <alignment vertical="center"/>
    </xf>
    <xf numFmtId="41" fontId="0" fillId="0" borderId="1" xfId="1" applyFont="1" applyBorder="1">
      <alignment vertical="center"/>
    </xf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41" fontId="7" fillId="0" borderId="1" xfId="1" applyFont="1" applyFill="1" applyBorder="1" applyAlignment="1">
      <alignment vertical="center"/>
    </xf>
    <xf numFmtId="41" fontId="3" fillId="0" borderId="1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4" xfId="0" applyNumberFormat="1" applyFont="1" applyFill="1" applyBorder="1" applyAlignment="1">
      <alignment horizontal="center" vertical="center"/>
    </xf>
    <xf numFmtId="41" fontId="7" fillId="0" borderId="4" xfId="1" applyFont="1" applyFill="1" applyBorder="1" applyAlignment="1">
      <alignment horizontal="left" vertical="center"/>
    </xf>
    <xf numFmtId="41" fontId="7" fillId="0" borderId="4" xfId="1" applyFont="1" applyFill="1" applyBorder="1" applyAlignment="1">
      <alignment vertical="center"/>
    </xf>
    <xf numFmtId="9" fontId="7" fillId="0" borderId="1" xfId="2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177" fontId="0" fillId="0" borderId="1" xfId="2" applyNumberFormat="1" applyFont="1" applyBorder="1">
      <alignment vertical="center"/>
    </xf>
    <xf numFmtId="0" fontId="7" fillId="0" borderId="0" xfId="0" applyFont="1" applyFill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1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6">
    <cellStyle name="백분율" xfId="2" builtinId="5"/>
    <cellStyle name="쉼표 [0]" xfId="1" builtinId="6"/>
    <cellStyle name="쉼표 [0] 2" xfId="3"/>
    <cellStyle name="쉼표 [0] 3" xfId="4"/>
    <cellStyle name="표준" xfId="0" builtinId="0"/>
    <cellStyle name="표준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D2" sqref="D2"/>
    </sheetView>
  </sheetViews>
  <sheetFormatPr defaultRowHeight="17.399999999999999"/>
  <cols>
    <col min="1" max="3" width="10.69921875" customWidth="1"/>
    <col min="4" max="4" width="12.69921875" customWidth="1"/>
    <col min="7" max="8" width="10.69921875" customWidth="1"/>
    <col min="9" max="10" width="12.69921875" customWidth="1"/>
  </cols>
  <sheetData>
    <row r="1" spans="1:10">
      <c r="A1" s="7" t="s">
        <v>6</v>
      </c>
      <c r="B1" s="7" t="s">
        <v>7</v>
      </c>
      <c r="C1" s="7"/>
      <c r="F1" s="12" t="s">
        <v>18</v>
      </c>
      <c r="G1" s="7" t="s">
        <v>33</v>
      </c>
      <c r="H1" s="13"/>
      <c r="I1" s="7"/>
    </row>
    <row r="2" spans="1:10">
      <c r="A2" s="1" t="s">
        <v>16</v>
      </c>
      <c r="B2" s="1" t="s">
        <v>8</v>
      </c>
      <c r="C2" s="1" t="s">
        <v>9</v>
      </c>
      <c r="D2" s="2" t="s">
        <v>49</v>
      </c>
      <c r="F2" s="14" t="s">
        <v>34</v>
      </c>
      <c r="G2" s="14" t="s">
        <v>26</v>
      </c>
      <c r="H2" s="1" t="s">
        <v>28</v>
      </c>
      <c r="I2" s="1" t="s">
        <v>27</v>
      </c>
      <c r="J2" s="2" t="s">
        <v>50</v>
      </c>
    </row>
    <row r="3" spans="1:10">
      <c r="A3" s="10" t="s">
        <v>10</v>
      </c>
      <c r="B3" s="1">
        <v>38</v>
      </c>
      <c r="C3" s="9">
        <v>24840</v>
      </c>
      <c r="D3" s="11">
        <f>B3*C3*(1-$C$9)</f>
        <v>821210.4</v>
      </c>
      <c r="F3" s="14" t="s">
        <v>20</v>
      </c>
      <c r="G3" s="9">
        <v>6</v>
      </c>
      <c r="H3" s="15">
        <v>5</v>
      </c>
      <c r="I3" s="21">
        <f>H3/G3</f>
        <v>0.83333333333333337</v>
      </c>
      <c r="J3" s="23">
        <f>H3/$H$9</f>
        <v>0.1388888888888889</v>
      </c>
    </row>
    <row r="4" spans="1:10">
      <c r="A4" s="10" t="s">
        <v>11</v>
      </c>
      <c r="B4" s="1">
        <v>27</v>
      </c>
      <c r="C4" s="9">
        <v>112500</v>
      </c>
      <c r="D4" s="11">
        <f t="shared" ref="D4:D8" si="0">B4*C4*(1-$C$9)</f>
        <v>2642625</v>
      </c>
      <c r="F4" s="14" t="s">
        <v>21</v>
      </c>
      <c r="G4" s="9">
        <v>6</v>
      </c>
      <c r="H4" s="15">
        <v>4</v>
      </c>
      <c r="I4" s="21">
        <f t="shared" ref="I4:I8" si="1">H4/G4</f>
        <v>0.66666666666666663</v>
      </c>
      <c r="J4" s="23">
        <f t="shared" ref="J4:J8" si="2">H4/$H$9</f>
        <v>0.1111111111111111</v>
      </c>
    </row>
    <row r="5" spans="1:10">
      <c r="A5" s="10" t="s">
        <v>12</v>
      </c>
      <c r="B5" s="1">
        <v>45</v>
      </c>
      <c r="C5" s="9">
        <v>16200</v>
      </c>
      <c r="D5" s="11">
        <f t="shared" si="0"/>
        <v>634230</v>
      </c>
      <c r="F5" s="14" t="s">
        <v>22</v>
      </c>
      <c r="G5" s="9">
        <v>6</v>
      </c>
      <c r="H5" s="15">
        <v>6</v>
      </c>
      <c r="I5" s="21">
        <f t="shared" si="1"/>
        <v>1</v>
      </c>
      <c r="J5" s="23">
        <f t="shared" si="2"/>
        <v>0.16666666666666666</v>
      </c>
    </row>
    <row r="6" spans="1:10">
      <c r="A6" s="10" t="s">
        <v>13</v>
      </c>
      <c r="B6" s="1">
        <v>36</v>
      </c>
      <c r="C6" s="9">
        <v>98800</v>
      </c>
      <c r="D6" s="11">
        <f t="shared" si="0"/>
        <v>3094416</v>
      </c>
      <c r="F6" s="14" t="s">
        <v>23</v>
      </c>
      <c r="G6" s="9">
        <v>10</v>
      </c>
      <c r="H6" s="15">
        <v>7</v>
      </c>
      <c r="I6" s="21">
        <f t="shared" si="1"/>
        <v>0.7</v>
      </c>
      <c r="J6" s="23">
        <f t="shared" si="2"/>
        <v>0.19444444444444445</v>
      </c>
    </row>
    <row r="7" spans="1:10">
      <c r="A7" s="10" t="s">
        <v>14</v>
      </c>
      <c r="B7" s="1">
        <v>89</v>
      </c>
      <c r="C7" s="9">
        <v>25600</v>
      </c>
      <c r="D7" s="11">
        <f t="shared" si="0"/>
        <v>1982208</v>
      </c>
      <c r="F7" s="14" t="s">
        <v>24</v>
      </c>
      <c r="G7" s="9">
        <v>12</v>
      </c>
      <c r="H7" s="15">
        <v>8</v>
      </c>
      <c r="I7" s="21">
        <f t="shared" si="1"/>
        <v>0.66666666666666663</v>
      </c>
      <c r="J7" s="23">
        <f t="shared" si="2"/>
        <v>0.22222222222222221</v>
      </c>
    </row>
    <row r="8" spans="1:10">
      <c r="A8" s="10" t="s">
        <v>15</v>
      </c>
      <c r="B8" s="1">
        <v>76</v>
      </c>
      <c r="C8" s="9">
        <v>24840</v>
      </c>
      <c r="D8" s="11">
        <f t="shared" si="0"/>
        <v>1642420.8</v>
      </c>
      <c r="F8" s="18" t="s">
        <v>25</v>
      </c>
      <c r="G8" s="19">
        <v>10</v>
      </c>
      <c r="H8" s="20">
        <v>6</v>
      </c>
      <c r="I8" s="21">
        <f t="shared" si="1"/>
        <v>0.6</v>
      </c>
      <c r="J8" s="23">
        <f t="shared" si="2"/>
        <v>0.16666666666666666</v>
      </c>
    </row>
    <row r="9" spans="1:10">
      <c r="A9" s="30" t="s">
        <v>17</v>
      </c>
      <c r="B9" s="31"/>
      <c r="C9" s="8">
        <v>0.13</v>
      </c>
      <c r="F9" s="22" t="s">
        <v>19</v>
      </c>
      <c r="G9" s="16">
        <f>SUM(G3:G8)</f>
        <v>50</v>
      </c>
      <c r="H9" s="16">
        <f>SUM(H3:H8)</f>
        <v>36</v>
      </c>
      <c r="I9" s="17"/>
      <c r="J9" s="17"/>
    </row>
    <row r="12" spans="1:10">
      <c r="A12" s="24" t="s">
        <v>29</v>
      </c>
      <c r="B12" s="24" t="s">
        <v>30</v>
      </c>
      <c r="C12" s="7"/>
      <c r="F12" t="s">
        <v>47</v>
      </c>
      <c r="G12" t="s">
        <v>48</v>
      </c>
    </row>
    <row r="13" spans="1:10">
      <c r="A13" s="1" t="s">
        <v>31</v>
      </c>
      <c r="B13" s="1" t="s">
        <v>32</v>
      </c>
      <c r="C13" s="1" t="s">
        <v>35</v>
      </c>
      <c r="D13" s="5" t="s">
        <v>51</v>
      </c>
      <c r="F13" s="26" t="s">
        <v>39</v>
      </c>
      <c r="G13" s="1" t="s">
        <v>37</v>
      </c>
      <c r="H13" s="1" t="s">
        <v>38</v>
      </c>
      <c r="I13" s="5" t="s">
        <v>52</v>
      </c>
      <c r="J13" s="5" t="s">
        <v>53</v>
      </c>
    </row>
    <row r="14" spans="1:10">
      <c r="A14" s="1" t="s">
        <v>0</v>
      </c>
      <c r="B14" s="15">
        <v>1425000</v>
      </c>
      <c r="C14" s="15">
        <v>114000</v>
      </c>
      <c r="D14" s="6">
        <f>B14+B14*$C$20+C14</f>
        <v>1824000</v>
      </c>
      <c r="F14" s="25" t="s">
        <v>40</v>
      </c>
      <c r="G14" s="27">
        <v>9</v>
      </c>
      <c r="H14" s="27">
        <v>18</v>
      </c>
      <c r="I14" s="29" t="str">
        <f>H14-G14&amp;"시간"</f>
        <v>9시간</v>
      </c>
      <c r="J14" s="28">
        <f>(H14-G14)*$H$20</f>
        <v>85500</v>
      </c>
    </row>
    <row r="15" spans="1:10">
      <c r="A15" s="1" t="s">
        <v>1</v>
      </c>
      <c r="B15" s="15">
        <v>2422500</v>
      </c>
      <c r="C15" s="15">
        <v>193800</v>
      </c>
      <c r="D15" s="6">
        <f t="shared" ref="D15:D19" si="3">B15+B15*$C$20+C15</f>
        <v>3100800</v>
      </c>
      <c r="F15" s="25" t="s">
        <v>41</v>
      </c>
      <c r="G15" s="27">
        <v>9</v>
      </c>
      <c r="H15" s="27">
        <v>16</v>
      </c>
      <c r="I15" s="29" t="str">
        <f t="shared" ref="I15:I19" si="4">H15-G15&amp;"시간"</f>
        <v>7시간</v>
      </c>
      <c r="J15" s="28">
        <f t="shared" ref="J15:J19" si="5">(H15-G15)*$H$20</f>
        <v>66500</v>
      </c>
    </row>
    <row r="16" spans="1:10">
      <c r="A16" s="1" t="s">
        <v>2</v>
      </c>
      <c r="B16" s="15">
        <v>1900000</v>
      </c>
      <c r="C16" s="15">
        <v>152000</v>
      </c>
      <c r="D16" s="6">
        <f t="shared" si="3"/>
        <v>2432000</v>
      </c>
      <c r="F16" s="25" t="s">
        <v>42</v>
      </c>
      <c r="G16" s="27">
        <v>10</v>
      </c>
      <c r="H16" s="27">
        <v>20</v>
      </c>
      <c r="I16" s="29" t="str">
        <f t="shared" si="4"/>
        <v>10시간</v>
      </c>
      <c r="J16" s="28">
        <f t="shared" si="5"/>
        <v>95000</v>
      </c>
    </row>
    <row r="17" spans="1:10">
      <c r="A17" s="1" t="s">
        <v>3</v>
      </c>
      <c r="B17" s="15">
        <v>2090000</v>
      </c>
      <c r="C17" s="15">
        <v>167200</v>
      </c>
      <c r="D17" s="6">
        <f t="shared" si="3"/>
        <v>2675200</v>
      </c>
      <c r="F17" s="25" t="s">
        <v>43</v>
      </c>
      <c r="G17" s="27">
        <v>14</v>
      </c>
      <c r="H17" s="27">
        <v>22</v>
      </c>
      <c r="I17" s="29" t="str">
        <f t="shared" si="4"/>
        <v>8시간</v>
      </c>
      <c r="J17" s="28">
        <f t="shared" si="5"/>
        <v>76000</v>
      </c>
    </row>
    <row r="18" spans="1:10">
      <c r="A18" s="1" t="s">
        <v>4</v>
      </c>
      <c r="B18" s="15">
        <v>1235000</v>
      </c>
      <c r="C18" s="15">
        <v>98800</v>
      </c>
      <c r="D18" s="6">
        <f t="shared" si="3"/>
        <v>1580800</v>
      </c>
      <c r="F18" s="25" t="s">
        <v>44</v>
      </c>
      <c r="G18" s="27">
        <v>11</v>
      </c>
      <c r="H18" s="27">
        <v>20</v>
      </c>
      <c r="I18" s="29" t="str">
        <f t="shared" si="4"/>
        <v>9시간</v>
      </c>
      <c r="J18" s="28">
        <f t="shared" si="5"/>
        <v>85500</v>
      </c>
    </row>
    <row r="19" spans="1:10">
      <c r="A19" s="3" t="s">
        <v>5</v>
      </c>
      <c r="B19" s="15">
        <v>1850000</v>
      </c>
      <c r="C19" s="15">
        <v>148000</v>
      </c>
      <c r="D19" s="6">
        <f t="shared" si="3"/>
        <v>2368000</v>
      </c>
      <c r="F19" s="25" t="s">
        <v>45</v>
      </c>
      <c r="G19" s="27">
        <v>8</v>
      </c>
      <c r="H19" s="27">
        <v>15</v>
      </c>
      <c r="I19" s="29" t="str">
        <f t="shared" si="4"/>
        <v>7시간</v>
      </c>
      <c r="J19" s="28">
        <f t="shared" si="5"/>
        <v>66500</v>
      </c>
    </row>
    <row r="20" spans="1:10">
      <c r="A20" s="30" t="s">
        <v>36</v>
      </c>
      <c r="B20" s="31"/>
      <c r="C20" s="8">
        <v>0.2</v>
      </c>
      <c r="F20" s="30" t="s">
        <v>46</v>
      </c>
      <c r="G20" s="31"/>
      <c r="H20" s="4">
        <v>9500</v>
      </c>
    </row>
  </sheetData>
  <mergeCells count="3">
    <mergeCell ref="A9:B9"/>
    <mergeCell ref="A20:B20"/>
    <mergeCell ref="F20:G2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계산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2021-12-05T02:45:55Z</dcterms:created>
  <dcterms:modified xsi:type="dcterms:W3CDTF">2021-12-19T04:23:00Z</dcterms:modified>
</cp:coreProperties>
</file>