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기출문제 유형 &amp; 계산작업 유형\"/>
    </mc:Choice>
  </mc:AlternateContent>
  <bookViews>
    <workbookView xWindow="-120" yWindow="-120" windowWidth="24240" windowHeight="13140" activeTab="1"/>
  </bookViews>
  <sheets>
    <sheet name="계산작업 유형 1" sheetId="1" r:id="rId1"/>
    <sheet name="계산작업 유형 1(정답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" l="1"/>
  <c r="D33" i="2"/>
  <c r="D32" i="2"/>
  <c r="D31" i="2"/>
  <c r="D30" i="2"/>
  <c r="D29" i="2"/>
  <c r="D28" i="2"/>
  <c r="D27" i="2"/>
  <c r="I23" i="2"/>
  <c r="I22" i="2"/>
  <c r="D22" i="2"/>
  <c r="I21" i="2"/>
  <c r="D21" i="2"/>
  <c r="I20" i="2"/>
  <c r="D20" i="2"/>
  <c r="I19" i="2"/>
  <c r="D19" i="2"/>
  <c r="I18" i="2"/>
  <c r="D18" i="2"/>
  <c r="I17" i="2"/>
  <c r="D17" i="2"/>
  <c r="I16" i="2"/>
  <c r="D16" i="2"/>
  <c r="I15" i="2"/>
  <c r="D15" i="2"/>
  <c r="D23" i="2" s="1"/>
  <c r="J11" i="2"/>
  <c r="E11" i="2"/>
  <c r="J10" i="2"/>
  <c r="E10" i="2"/>
  <c r="J9" i="2"/>
  <c r="K9" i="2" s="1"/>
  <c r="E9" i="2"/>
  <c r="J8" i="2"/>
  <c r="K8" i="2" s="1"/>
  <c r="E8" i="2"/>
  <c r="J7" i="2"/>
  <c r="E7" i="2"/>
  <c r="J6" i="2"/>
  <c r="K6" i="2" s="1"/>
  <c r="E6" i="2"/>
  <c r="J5" i="2"/>
  <c r="K5" i="2" s="1"/>
  <c r="E5" i="2"/>
  <c r="J4" i="2"/>
  <c r="K11" i="2" s="1"/>
  <c r="E4" i="2"/>
  <c r="K3" i="2"/>
  <c r="J3" i="2"/>
  <c r="E3" i="2"/>
  <c r="J4" i="1"/>
  <c r="J5" i="1"/>
  <c r="J6" i="1"/>
  <c r="J7" i="1"/>
  <c r="J8" i="1"/>
  <c r="J9" i="1"/>
  <c r="J10" i="1"/>
  <c r="J11" i="1"/>
  <c r="K4" i="2" l="1"/>
  <c r="K7" i="2"/>
  <c r="K10" i="2"/>
  <c r="J3" i="1"/>
  <c r="D22" i="1" l="1"/>
  <c r="D21" i="1"/>
  <c r="D20" i="1"/>
  <c r="D19" i="1"/>
  <c r="D18" i="1"/>
  <c r="D17" i="1"/>
  <c r="D16" i="1"/>
  <c r="D15" i="1"/>
</calcChain>
</file>

<file path=xl/sharedStrings.xml><?xml version="1.0" encoding="utf-8"?>
<sst xmlns="http://schemas.openxmlformats.org/spreadsheetml/2006/main" count="184" uniqueCount="84">
  <si>
    <t>사원 관리 현황</t>
    <phoneticPr fontId="1" type="noConversion"/>
  </si>
  <si>
    <t>사원코드</t>
    <phoneticPr fontId="1" type="noConversion"/>
  </si>
  <si>
    <t>사원명</t>
    <phoneticPr fontId="1" type="noConversion"/>
  </si>
  <si>
    <t>입사년도</t>
    <phoneticPr fontId="1" type="noConversion"/>
  </si>
  <si>
    <t>부서명</t>
    <phoneticPr fontId="1" type="noConversion"/>
  </si>
  <si>
    <t>1-B-11</t>
    <phoneticPr fontId="1" type="noConversion"/>
  </si>
  <si>
    <t>&lt;부서코드표&gt;</t>
    <phoneticPr fontId="1" type="noConversion"/>
  </si>
  <si>
    <t>코드</t>
    <phoneticPr fontId="1" type="noConversion"/>
  </si>
  <si>
    <t>P</t>
    <phoneticPr fontId="1" type="noConversion"/>
  </si>
  <si>
    <t>M</t>
    <phoneticPr fontId="1" type="noConversion"/>
  </si>
  <si>
    <t>B</t>
    <phoneticPr fontId="1" type="noConversion"/>
  </si>
  <si>
    <t>기획부</t>
    <phoneticPr fontId="1" type="noConversion"/>
  </si>
  <si>
    <t>경리부</t>
    <phoneticPr fontId="1" type="noConversion"/>
  </si>
  <si>
    <t>응시번호</t>
    <phoneticPr fontId="1" type="noConversion"/>
  </si>
  <si>
    <t>1차</t>
    <phoneticPr fontId="1" type="noConversion"/>
  </si>
  <si>
    <t>2차</t>
    <phoneticPr fontId="1" type="noConversion"/>
  </si>
  <si>
    <t>벌점</t>
    <phoneticPr fontId="1" type="noConversion"/>
  </si>
  <si>
    <t>결과</t>
    <phoneticPr fontId="1" type="noConversion"/>
  </si>
  <si>
    <t>승진심사 결과표</t>
    <phoneticPr fontId="1" type="noConversion"/>
  </si>
  <si>
    <t>근태</t>
    <phoneticPr fontId="1" type="noConversion"/>
  </si>
  <si>
    <t>실적</t>
    <phoneticPr fontId="1" type="noConversion"/>
  </si>
  <si>
    <t>총점</t>
    <phoneticPr fontId="1" type="noConversion"/>
  </si>
  <si>
    <t>선수명</t>
    <phoneticPr fontId="1" type="noConversion"/>
  </si>
  <si>
    <t>합계</t>
    <phoneticPr fontId="1" type="noConversion"/>
  </si>
  <si>
    <t>순위</t>
    <phoneticPr fontId="1" type="noConversion"/>
  </si>
  <si>
    <t>성명</t>
  </si>
  <si>
    <t>이재은</t>
    <phoneticPr fontId="1" type="noConversion"/>
  </si>
  <si>
    <t>정채원</t>
    <phoneticPr fontId="1" type="noConversion"/>
  </si>
  <si>
    <t>강은혁</t>
    <phoneticPr fontId="1" type="noConversion"/>
  </si>
  <si>
    <t>박민재</t>
    <phoneticPr fontId="1" type="noConversion"/>
  </si>
  <si>
    <t>홍지혜</t>
    <phoneticPr fontId="1" type="noConversion"/>
  </si>
  <si>
    <t>점수</t>
    <phoneticPr fontId="5" type="noConversion"/>
  </si>
  <si>
    <t>박은정</t>
    <phoneticPr fontId="1" type="noConversion"/>
  </si>
  <si>
    <t>김티나</t>
    <phoneticPr fontId="1" type="noConversion"/>
  </si>
  <si>
    <t>길앤디</t>
    <phoneticPr fontId="1" type="noConversion"/>
  </si>
  <si>
    <t>김지은</t>
    <phoneticPr fontId="1" type="noConversion"/>
  </si>
  <si>
    <t>등급</t>
    <phoneticPr fontId="1" type="noConversion"/>
  </si>
  <si>
    <t>결과표</t>
    <phoneticPr fontId="1" type="noConversion"/>
  </si>
  <si>
    <t xml:space="preserve">[표1] </t>
    <phoneticPr fontId="1" type="noConversion"/>
  </si>
  <si>
    <t xml:space="preserve">[표2] </t>
    <phoneticPr fontId="1" type="noConversion"/>
  </si>
  <si>
    <t xml:space="preserve">[표3] </t>
    <phoneticPr fontId="1" type="noConversion"/>
  </si>
  <si>
    <t>컴퓨터 점수현황</t>
    <phoneticPr fontId="1" type="noConversion"/>
  </si>
  <si>
    <t xml:space="preserve">[표5] </t>
    <phoneticPr fontId="1" type="noConversion"/>
  </si>
  <si>
    <t>인사부</t>
    <phoneticPr fontId="1" type="noConversion"/>
  </si>
  <si>
    <t>2020년</t>
    <phoneticPr fontId="1" type="noConversion"/>
  </si>
  <si>
    <t>2019년</t>
    <phoneticPr fontId="1" type="noConversion"/>
  </si>
  <si>
    <t>2021년</t>
    <phoneticPr fontId="1" type="noConversion"/>
  </si>
  <si>
    <t>2018년</t>
    <phoneticPr fontId="1" type="noConversion"/>
  </si>
  <si>
    <t>최광엽</t>
    <phoneticPr fontId="1" type="noConversion"/>
  </si>
  <si>
    <t>전인수</t>
    <phoneticPr fontId="1" type="noConversion"/>
  </si>
  <si>
    <t>신서경</t>
    <phoneticPr fontId="1" type="noConversion"/>
  </si>
  <si>
    <t>안선순</t>
    <phoneticPr fontId="1" type="noConversion"/>
  </si>
  <si>
    <t>정다희</t>
    <phoneticPr fontId="1" type="noConversion"/>
  </si>
  <si>
    <t>김승아</t>
    <phoneticPr fontId="1" type="noConversion"/>
  </si>
  <si>
    <t>이건윤</t>
    <phoneticPr fontId="1" type="noConversion"/>
  </si>
  <si>
    <t>이지민</t>
    <phoneticPr fontId="1" type="noConversion"/>
  </si>
  <si>
    <t>2-P-01</t>
    <phoneticPr fontId="1" type="noConversion"/>
  </si>
  <si>
    <t>1-M-06</t>
    <phoneticPr fontId="1" type="noConversion"/>
  </si>
  <si>
    <t>1-B-07</t>
    <phoneticPr fontId="1" type="noConversion"/>
  </si>
  <si>
    <t>2-M-05</t>
    <phoneticPr fontId="1" type="noConversion"/>
  </si>
  <si>
    <t>2-M-04</t>
    <phoneticPr fontId="1" type="noConversion"/>
  </si>
  <si>
    <t>1-B-13</t>
    <phoneticPr fontId="1" type="noConversion"/>
  </si>
  <si>
    <t xml:space="preserve">[표4] </t>
    <phoneticPr fontId="1" type="noConversion"/>
  </si>
  <si>
    <t>&lt;점수표&gt;</t>
    <phoneticPr fontId="5" type="noConversion"/>
  </si>
  <si>
    <t>김혜은</t>
    <phoneticPr fontId="1" type="noConversion"/>
  </si>
  <si>
    <t>유찬우</t>
    <phoneticPr fontId="1" type="noConversion"/>
  </si>
  <si>
    <t>정임순</t>
    <phoneticPr fontId="1" type="noConversion"/>
  </si>
  <si>
    <t>황가희</t>
    <phoneticPr fontId="1" type="noConversion"/>
  </si>
  <si>
    <t>임미선</t>
    <phoneticPr fontId="1" type="noConversion"/>
  </si>
  <si>
    <t>이용욱</t>
    <phoneticPr fontId="1" type="noConversion"/>
  </si>
  <si>
    <t>김동연</t>
    <phoneticPr fontId="1" type="noConversion"/>
  </si>
  <si>
    <t>최국현</t>
    <phoneticPr fontId="1" type="noConversion"/>
  </si>
  <si>
    <t>총점이 70점대인 사원수</t>
    <phoneticPr fontId="1" type="noConversion"/>
  </si>
  <si>
    <t>홈런 결과</t>
    <phoneticPr fontId="1" type="noConversion"/>
  </si>
  <si>
    <t>이승희</t>
    <phoneticPr fontId="1" type="noConversion"/>
  </si>
  <si>
    <t>김준혁</t>
    <phoneticPr fontId="1" type="noConversion"/>
  </si>
  <si>
    <t>김수현</t>
    <phoneticPr fontId="1" type="noConversion"/>
  </si>
  <si>
    <t>유혜리</t>
    <phoneticPr fontId="1" type="noConversion"/>
  </si>
  <si>
    <t>홍길표</t>
    <phoneticPr fontId="1" type="noConversion"/>
  </si>
  <si>
    <t>홍다은</t>
    <phoneticPr fontId="1" type="noConversion"/>
  </si>
  <si>
    <t>강은지</t>
    <phoneticPr fontId="1" type="noConversion"/>
  </si>
  <si>
    <t>채윤아</t>
    <phoneticPr fontId="1" type="noConversion"/>
  </si>
  <si>
    <t>양은영</t>
    <phoneticPr fontId="1" type="noConversion"/>
  </si>
  <si>
    <t>2-P-03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</si>
</sst>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9"/>
      <color rgb="FF000000"/>
      <name val="굴림체"/>
      <family val="3"/>
      <charset val="129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41" fontId="4" fillId="0" borderId="1" xfId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2" xfId="2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B15" sqref="B15"/>
    </sheetView>
  </sheetViews>
  <sheetFormatPr defaultRowHeight="16.5"/>
  <cols>
    <col min="5" max="5" width="11.25" customWidth="1"/>
    <col min="11" max="11" width="12.375" customWidth="1"/>
  </cols>
  <sheetData>
    <row r="1" spans="1:11">
      <c r="A1" s="14" t="s">
        <v>38</v>
      </c>
      <c r="B1" s="1" t="s">
        <v>37</v>
      </c>
      <c r="G1" s="14" t="s">
        <v>39</v>
      </c>
      <c r="H1" s="1" t="s">
        <v>73</v>
      </c>
    </row>
    <row r="2" spans="1:11">
      <c r="A2" s="3" t="s">
        <v>13</v>
      </c>
      <c r="B2" s="3" t="s">
        <v>14</v>
      </c>
      <c r="C2" s="3" t="s">
        <v>15</v>
      </c>
      <c r="D2" s="3" t="s">
        <v>16</v>
      </c>
      <c r="E2" s="4" t="s">
        <v>17</v>
      </c>
      <c r="G2" s="3" t="s">
        <v>22</v>
      </c>
      <c r="H2" s="3" t="s">
        <v>14</v>
      </c>
      <c r="I2" s="3" t="s">
        <v>15</v>
      </c>
      <c r="J2" s="3" t="s">
        <v>23</v>
      </c>
      <c r="K2" s="4" t="s">
        <v>24</v>
      </c>
    </row>
    <row r="3" spans="1:11">
      <c r="A3" s="3">
        <v>21001</v>
      </c>
      <c r="B3" s="3">
        <v>86</v>
      </c>
      <c r="C3" s="3">
        <v>94</v>
      </c>
      <c r="D3" s="3">
        <v>6</v>
      </c>
      <c r="E3" s="3"/>
      <c r="G3" s="3" t="s">
        <v>79</v>
      </c>
      <c r="H3" s="3">
        <v>8</v>
      </c>
      <c r="I3" s="3">
        <v>7</v>
      </c>
      <c r="J3" s="3">
        <f t="shared" ref="J3:J11" si="0">SUM(H3:I3)</f>
        <v>15</v>
      </c>
      <c r="K3" s="3"/>
    </row>
    <row r="4" spans="1:11">
      <c r="A4" s="3">
        <v>21002</v>
      </c>
      <c r="B4" s="3">
        <v>82</v>
      </c>
      <c r="C4" s="3">
        <v>86</v>
      </c>
      <c r="D4" s="3">
        <v>4</v>
      </c>
      <c r="E4" s="3"/>
      <c r="G4" s="3" t="s">
        <v>74</v>
      </c>
      <c r="H4" s="3">
        <v>8</v>
      </c>
      <c r="I4" s="3">
        <v>5</v>
      </c>
      <c r="J4" s="3">
        <f t="shared" si="0"/>
        <v>13</v>
      </c>
      <c r="K4" s="3"/>
    </row>
    <row r="5" spans="1:11">
      <c r="A5" s="3">
        <v>21003</v>
      </c>
      <c r="B5" s="3">
        <v>92</v>
      </c>
      <c r="C5" s="3">
        <v>45</v>
      </c>
      <c r="D5" s="3">
        <v>2</v>
      </c>
      <c r="E5" s="3"/>
      <c r="G5" s="3" t="s">
        <v>75</v>
      </c>
      <c r="H5" s="3">
        <v>5</v>
      </c>
      <c r="I5" s="3">
        <v>5</v>
      </c>
      <c r="J5" s="3">
        <f t="shared" si="0"/>
        <v>10</v>
      </c>
      <c r="K5" s="3"/>
    </row>
    <row r="6" spans="1:11">
      <c r="A6" s="3">
        <v>21004</v>
      </c>
      <c r="B6" s="3">
        <v>88</v>
      </c>
      <c r="C6" s="3">
        <v>76</v>
      </c>
      <c r="D6" s="3">
        <v>7</v>
      </c>
      <c r="E6" s="3"/>
      <c r="G6" s="3" t="s">
        <v>82</v>
      </c>
      <c r="H6" s="3">
        <v>6</v>
      </c>
      <c r="I6" s="3">
        <v>6</v>
      </c>
      <c r="J6" s="3">
        <f t="shared" si="0"/>
        <v>12</v>
      </c>
      <c r="K6" s="3"/>
    </row>
    <row r="7" spans="1:11">
      <c r="A7" s="3">
        <v>21005</v>
      </c>
      <c r="B7" s="3">
        <v>92</v>
      </c>
      <c r="C7" s="3">
        <v>80</v>
      </c>
      <c r="D7" s="3">
        <v>3</v>
      </c>
      <c r="E7" s="3"/>
      <c r="G7" s="3" t="s">
        <v>78</v>
      </c>
      <c r="H7" s="3">
        <v>6</v>
      </c>
      <c r="I7" s="3">
        <v>3</v>
      </c>
      <c r="J7" s="3">
        <f t="shared" si="0"/>
        <v>9</v>
      </c>
      <c r="K7" s="3"/>
    </row>
    <row r="8" spans="1:11">
      <c r="A8" s="3">
        <v>21006</v>
      </c>
      <c r="B8" s="3">
        <v>84</v>
      </c>
      <c r="C8" s="3">
        <v>82</v>
      </c>
      <c r="D8" s="3">
        <v>2</v>
      </c>
      <c r="E8" s="3"/>
      <c r="G8" s="3" t="s">
        <v>80</v>
      </c>
      <c r="H8" s="3">
        <v>7</v>
      </c>
      <c r="I8" s="3">
        <v>4</v>
      </c>
      <c r="J8" s="3">
        <f t="shared" si="0"/>
        <v>11</v>
      </c>
      <c r="K8" s="3"/>
    </row>
    <row r="9" spans="1:11">
      <c r="A9" s="3">
        <v>21007</v>
      </c>
      <c r="B9" s="3">
        <v>64</v>
      </c>
      <c r="C9" s="3">
        <v>68</v>
      </c>
      <c r="D9" s="3">
        <v>1</v>
      </c>
      <c r="E9" s="3"/>
      <c r="G9" s="3" t="s">
        <v>81</v>
      </c>
      <c r="H9" s="3">
        <v>6</v>
      </c>
      <c r="I9" s="3">
        <v>8</v>
      </c>
      <c r="J9" s="3">
        <f t="shared" si="0"/>
        <v>14</v>
      </c>
      <c r="K9" s="3"/>
    </row>
    <row r="10" spans="1:11">
      <c r="A10" s="3">
        <v>21008</v>
      </c>
      <c r="B10" s="3">
        <v>56</v>
      </c>
      <c r="C10" s="3">
        <v>58</v>
      </c>
      <c r="D10" s="3">
        <v>2</v>
      </c>
      <c r="E10" s="3"/>
      <c r="G10" s="3" t="s">
        <v>76</v>
      </c>
      <c r="H10" s="3">
        <v>9</v>
      </c>
      <c r="I10" s="3">
        <v>8</v>
      </c>
      <c r="J10" s="3">
        <f t="shared" si="0"/>
        <v>17</v>
      </c>
      <c r="K10" s="3"/>
    </row>
    <row r="11" spans="1:11">
      <c r="A11" s="3">
        <v>21009</v>
      </c>
      <c r="B11" s="3">
        <v>82</v>
      </c>
      <c r="C11" s="3">
        <v>86</v>
      </c>
      <c r="D11" s="3">
        <v>4</v>
      </c>
      <c r="E11" s="3"/>
      <c r="G11" s="3" t="s">
        <v>77</v>
      </c>
      <c r="H11" s="3">
        <v>8</v>
      </c>
      <c r="I11" s="3">
        <v>8</v>
      </c>
      <c r="J11" s="3">
        <f t="shared" si="0"/>
        <v>16</v>
      </c>
      <c r="K11" s="3"/>
    </row>
    <row r="13" spans="1:11">
      <c r="A13" s="14" t="s">
        <v>40</v>
      </c>
      <c r="B13" s="1" t="s">
        <v>18</v>
      </c>
      <c r="G13" s="14" t="s">
        <v>62</v>
      </c>
      <c r="H13" s="1" t="s">
        <v>41</v>
      </c>
      <c r="I13" s="7"/>
    </row>
    <row r="14" spans="1:11">
      <c r="A14" s="3" t="s">
        <v>2</v>
      </c>
      <c r="B14" s="3" t="s">
        <v>19</v>
      </c>
      <c r="C14" s="3" t="s">
        <v>20</v>
      </c>
      <c r="D14" s="3" t="s">
        <v>21</v>
      </c>
      <c r="G14" s="6" t="s">
        <v>25</v>
      </c>
      <c r="H14" s="6" t="s">
        <v>31</v>
      </c>
      <c r="I14" s="10" t="s">
        <v>36</v>
      </c>
      <c r="J14" s="7"/>
      <c r="K14" s="7"/>
    </row>
    <row r="15" spans="1:11">
      <c r="A15" s="3" t="s">
        <v>64</v>
      </c>
      <c r="B15" s="3">
        <v>24</v>
      </c>
      <c r="C15" s="3">
        <v>32</v>
      </c>
      <c r="D15" s="3">
        <f>SUM(B15:C15)</f>
        <v>56</v>
      </c>
      <c r="G15" s="6" t="s">
        <v>26</v>
      </c>
      <c r="H15" s="8">
        <v>176</v>
      </c>
      <c r="I15" s="9"/>
      <c r="J15" s="7"/>
      <c r="K15" s="15" t="s">
        <v>63</v>
      </c>
    </row>
    <row r="16" spans="1:11">
      <c r="A16" s="3" t="s">
        <v>65</v>
      </c>
      <c r="B16" s="3">
        <v>40</v>
      </c>
      <c r="C16" s="3">
        <v>36</v>
      </c>
      <c r="D16" s="3">
        <f t="shared" ref="D16:D22" si="1">SUM(B16:C16)</f>
        <v>76</v>
      </c>
      <c r="G16" s="6" t="s">
        <v>27</v>
      </c>
      <c r="H16" s="8">
        <v>201</v>
      </c>
      <c r="I16" s="9"/>
      <c r="J16" s="7"/>
      <c r="K16" s="6">
        <v>280</v>
      </c>
    </row>
    <row r="17" spans="1:12">
      <c r="A17" s="3" t="s">
        <v>66</v>
      </c>
      <c r="B17" s="3">
        <v>42</v>
      </c>
      <c r="C17" s="3">
        <v>36</v>
      </c>
      <c r="D17" s="3">
        <f t="shared" si="1"/>
        <v>78</v>
      </c>
      <c r="G17" s="6" t="s">
        <v>28</v>
      </c>
      <c r="H17" s="8">
        <v>236</v>
      </c>
      <c r="I17" s="9"/>
      <c r="J17" s="7"/>
      <c r="K17" s="6">
        <v>260</v>
      </c>
    </row>
    <row r="18" spans="1:12">
      <c r="A18" s="3" t="s">
        <v>67</v>
      </c>
      <c r="B18" s="3">
        <v>32</v>
      </c>
      <c r="C18" s="3">
        <v>12</v>
      </c>
      <c r="D18" s="3">
        <f t="shared" si="1"/>
        <v>44</v>
      </c>
      <c r="G18" s="6" t="s">
        <v>29</v>
      </c>
      <c r="H18" s="8">
        <v>258</v>
      </c>
      <c r="I18" s="9"/>
      <c r="J18" s="7"/>
      <c r="K18" s="6">
        <v>240</v>
      </c>
    </row>
    <row r="19" spans="1:12">
      <c r="A19" s="3" t="s">
        <v>68</v>
      </c>
      <c r="B19" s="3">
        <v>28</v>
      </c>
      <c r="C19" s="3">
        <v>20</v>
      </c>
      <c r="D19" s="3">
        <f t="shared" si="1"/>
        <v>48</v>
      </c>
      <c r="G19" s="6" t="s">
        <v>30</v>
      </c>
      <c r="H19" s="8">
        <v>212</v>
      </c>
      <c r="I19" s="9"/>
      <c r="J19" s="7"/>
      <c r="K19" s="6">
        <v>220</v>
      </c>
    </row>
    <row r="20" spans="1:12">
      <c r="A20" s="3" t="s">
        <v>69</v>
      </c>
      <c r="B20" s="3">
        <v>14</v>
      </c>
      <c r="C20" s="3">
        <v>25</v>
      </c>
      <c r="D20" s="3">
        <f t="shared" si="1"/>
        <v>39</v>
      </c>
      <c r="G20" s="6" t="s">
        <v>32</v>
      </c>
      <c r="H20" s="8">
        <v>185</v>
      </c>
      <c r="I20" s="9"/>
      <c r="J20" s="7"/>
      <c r="K20" s="6">
        <v>200</v>
      </c>
    </row>
    <row r="21" spans="1:12">
      <c r="A21" s="3" t="s">
        <v>70</v>
      </c>
      <c r="B21" s="3">
        <v>12</v>
      </c>
      <c r="C21" s="3">
        <v>20</v>
      </c>
      <c r="D21" s="3">
        <f t="shared" si="1"/>
        <v>32</v>
      </c>
      <c r="G21" s="12" t="s">
        <v>33</v>
      </c>
      <c r="H21" s="13">
        <v>275</v>
      </c>
      <c r="I21" s="9"/>
      <c r="J21" s="7"/>
      <c r="K21" s="7"/>
    </row>
    <row r="22" spans="1:12">
      <c r="A22" s="3" t="s">
        <v>71</v>
      </c>
      <c r="B22" s="3">
        <v>5</v>
      </c>
      <c r="C22" s="3">
        <v>15</v>
      </c>
      <c r="D22" s="3">
        <f t="shared" si="1"/>
        <v>20</v>
      </c>
      <c r="G22" s="12" t="s">
        <v>34</v>
      </c>
      <c r="H22" s="13">
        <v>267</v>
      </c>
      <c r="I22" s="9"/>
    </row>
    <row r="23" spans="1:12">
      <c r="A23" s="17" t="s">
        <v>72</v>
      </c>
      <c r="B23" s="17"/>
      <c r="C23" s="17"/>
      <c r="D23" s="3"/>
      <c r="G23" s="12" t="s">
        <v>35</v>
      </c>
      <c r="H23" s="13">
        <v>235</v>
      </c>
      <c r="I23" s="9"/>
    </row>
    <row r="25" spans="1:12">
      <c r="A25" s="14" t="s">
        <v>42</v>
      </c>
      <c r="B25" s="1" t="s">
        <v>0</v>
      </c>
      <c r="D25" s="2"/>
      <c r="L25" s="16"/>
    </row>
    <row r="26" spans="1:12">
      <c r="A26" s="3" t="s">
        <v>1</v>
      </c>
      <c r="B26" s="3" t="s">
        <v>3</v>
      </c>
      <c r="C26" s="3" t="s">
        <v>2</v>
      </c>
      <c r="D26" s="4" t="s">
        <v>4</v>
      </c>
    </row>
    <row r="27" spans="1:12">
      <c r="A27" s="3" t="s">
        <v>56</v>
      </c>
      <c r="B27" s="3" t="s">
        <v>44</v>
      </c>
      <c r="C27" s="3" t="s">
        <v>48</v>
      </c>
      <c r="D27" s="3"/>
    </row>
    <row r="28" spans="1:12">
      <c r="A28" s="3" t="s">
        <v>57</v>
      </c>
      <c r="B28" s="3" t="s">
        <v>45</v>
      </c>
      <c r="C28" s="3" t="s">
        <v>49</v>
      </c>
      <c r="D28" s="3"/>
    </row>
    <row r="29" spans="1:12">
      <c r="A29" s="3" t="s">
        <v>58</v>
      </c>
      <c r="B29" s="3" t="s">
        <v>45</v>
      </c>
      <c r="C29" s="3" t="s">
        <v>51</v>
      </c>
      <c r="D29" s="3"/>
    </row>
    <row r="30" spans="1:12">
      <c r="A30" s="3" t="s">
        <v>59</v>
      </c>
      <c r="B30" s="3" t="s">
        <v>46</v>
      </c>
      <c r="C30" s="3" t="s">
        <v>52</v>
      </c>
      <c r="D30" s="3"/>
    </row>
    <row r="31" spans="1:12">
      <c r="A31" s="3" t="s">
        <v>60</v>
      </c>
      <c r="B31" s="3" t="s">
        <v>47</v>
      </c>
      <c r="C31" s="3" t="s">
        <v>50</v>
      </c>
      <c r="D31" s="3"/>
    </row>
    <row r="32" spans="1:12">
      <c r="A32" s="3" t="s">
        <v>83</v>
      </c>
      <c r="B32" s="3" t="s">
        <v>45</v>
      </c>
      <c r="C32" s="3" t="s">
        <v>53</v>
      </c>
      <c r="D32" s="3"/>
    </row>
    <row r="33" spans="1:5">
      <c r="A33" s="3" t="s">
        <v>5</v>
      </c>
      <c r="B33" s="3" t="s">
        <v>46</v>
      </c>
      <c r="C33" s="3" t="s">
        <v>54</v>
      </c>
      <c r="D33" s="3"/>
    </row>
    <row r="34" spans="1:5">
      <c r="A34" s="3" t="s">
        <v>61</v>
      </c>
      <c r="B34" s="3" t="s">
        <v>45</v>
      </c>
      <c r="C34" s="3" t="s">
        <v>55</v>
      </c>
      <c r="D34" s="3"/>
    </row>
    <row r="35" spans="1:5">
      <c r="A35" s="2"/>
      <c r="B35" s="2"/>
      <c r="C35" s="2"/>
      <c r="D35" s="2"/>
      <c r="E35" s="2"/>
    </row>
    <row r="36" spans="1:5">
      <c r="A36" s="5" t="s">
        <v>6</v>
      </c>
      <c r="B36" s="2"/>
      <c r="C36" s="2"/>
      <c r="D36" s="2"/>
      <c r="E36" s="2"/>
    </row>
    <row r="37" spans="1:5">
      <c r="A37" s="3" t="s">
        <v>7</v>
      </c>
      <c r="B37" s="3" t="s">
        <v>8</v>
      </c>
      <c r="C37" s="3" t="s">
        <v>9</v>
      </c>
      <c r="D37" s="3" t="s">
        <v>10</v>
      </c>
    </row>
    <row r="38" spans="1:5">
      <c r="A38" s="3" t="s">
        <v>4</v>
      </c>
      <c r="B38" s="3" t="s">
        <v>11</v>
      </c>
      <c r="C38" s="3" t="s">
        <v>43</v>
      </c>
      <c r="D38" s="3" t="s">
        <v>12</v>
      </c>
    </row>
  </sheetData>
  <mergeCells count="1">
    <mergeCell ref="A23:C23"/>
  </mergeCells>
  <phoneticPr fontId="1" type="noConversion"/>
  <conditionalFormatting sqref="G15:G19 G21:G22">
    <cfRule type="expression" dxfId="3" priority="3" stopIfTrue="1">
      <formula>$B15&gt;=95</formula>
    </cfRule>
  </conditionalFormatting>
  <conditionalFormatting sqref="G23">
    <cfRule type="expression" dxfId="2" priority="5" stopIfTrue="1">
      <formula>#REF!&gt;=95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zoomScaleNormal="100" workbookViewId="0">
      <selection activeCell="E16" sqref="E16"/>
    </sheetView>
  </sheetViews>
  <sheetFormatPr defaultRowHeight="16.5"/>
  <cols>
    <col min="5" max="5" width="11.25" customWidth="1"/>
    <col min="11" max="11" width="12.375" customWidth="1"/>
  </cols>
  <sheetData>
    <row r="1" spans="1:11">
      <c r="A1" s="14" t="s">
        <v>38</v>
      </c>
      <c r="B1" s="1" t="s">
        <v>37</v>
      </c>
      <c r="G1" s="14" t="s">
        <v>39</v>
      </c>
      <c r="H1" s="1" t="s">
        <v>73</v>
      </c>
    </row>
    <row r="2" spans="1:11">
      <c r="A2" s="3" t="s">
        <v>13</v>
      </c>
      <c r="B2" s="3" t="s">
        <v>14</v>
      </c>
      <c r="C2" s="3" t="s">
        <v>15</v>
      </c>
      <c r="D2" s="3" t="s">
        <v>16</v>
      </c>
      <c r="E2" s="11" t="s">
        <v>17</v>
      </c>
      <c r="G2" s="3" t="s">
        <v>22</v>
      </c>
      <c r="H2" s="3" t="s">
        <v>14</v>
      </c>
      <c r="I2" s="3" t="s">
        <v>15</v>
      </c>
      <c r="J2" s="3" t="s">
        <v>23</v>
      </c>
      <c r="K2" s="11" t="s">
        <v>24</v>
      </c>
    </row>
    <row r="3" spans="1:11">
      <c r="A3" s="3">
        <v>21001</v>
      </c>
      <c r="B3" s="3">
        <v>86</v>
      </c>
      <c r="C3" s="3">
        <v>94</v>
      </c>
      <c r="D3" s="3">
        <v>6</v>
      </c>
      <c r="E3" s="3" t="str">
        <f>IF(AND(AVERAGE(B3:C3)&gt;=70,D3&lt;5),"본선진출","")</f>
        <v/>
      </c>
      <c r="G3" s="3" t="s">
        <v>79</v>
      </c>
      <c r="H3" s="3">
        <v>8</v>
      </c>
      <c r="I3" s="3">
        <v>7</v>
      </c>
      <c r="J3" s="3">
        <f t="shared" ref="J3:J11" si="0">SUM(H3:I3)</f>
        <v>15</v>
      </c>
      <c r="K3" s="3" t="str">
        <f>IFERROR(CHOOSE(_xlfn.RANK.AVG(J3,$J$3:$J$11),"1위","2위","3위"),"")</f>
        <v>3위</v>
      </c>
    </row>
    <row r="4" spans="1:11">
      <c r="A4" s="3">
        <v>21002</v>
      </c>
      <c r="B4" s="3">
        <v>82</v>
      </c>
      <c r="C4" s="3">
        <v>86</v>
      </c>
      <c r="D4" s="3">
        <v>4</v>
      </c>
      <c r="E4" s="3" t="str">
        <f t="shared" ref="E4:E11" si="1">IF(AND(AVERAGE(B4:C4)&gt;=70,D4&lt;5),"본선진출","")</f>
        <v>본선진출</v>
      </c>
      <c r="G4" s="3" t="s">
        <v>74</v>
      </c>
      <c r="H4" s="3">
        <v>8</v>
      </c>
      <c r="I4" s="3">
        <v>5</v>
      </c>
      <c r="J4" s="3">
        <f t="shared" si="0"/>
        <v>13</v>
      </c>
      <c r="K4" s="3" t="str">
        <f t="shared" ref="K4:K11" si="2">IFERROR(CHOOSE(_xlfn.RANK.AVG(J4,$J$3:$J$11),"1위","2위","3위"),"")</f>
        <v/>
      </c>
    </row>
    <row r="5" spans="1:11">
      <c r="A5" s="3">
        <v>21003</v>
      </c>
      <c r="B5" s="3">
        <v>92</v>
      </c>
      <c r="C5" s="3">
        <v>45</v>
      </c>
      <c r="D5" s="3">
        <v>2</v>
      </c>
      <c r="E5" s="3" t="str">
        <f t="shared" si="1"/>
        <v/>
      </c>
      <c r="G5" s="3" t="s">
        <v>75</v>
      </c>
      <c r="H5" s="3">
        <v>5</v>
      </c>
      <c r="I5" s="3">
        <v>5</v>
      </c>
      <c r="J5" s="3">
        <f t="shared" si="0"/>
        <v>10</v>
      </c>
      <c r="K5" s="3" t="str">
        <f t="shared" si="2"/>
        <v/>
      </c>
    </row>
    <row r="6" spans="1:11">
      <c r="A6" s="3">
        <v>21004</v>
      </c>
      <c r="B6" s="3">
        <v>88</v>
      </c>
      <c r="C6" s="3">
        <v>76</v>
      </c>
      <c r="D6" s="3">
        <v>7</v>
      </c>
      <c r="E6" s="3" t="str">
        <f t="shared" si="1"/>
        <v/>
      </c>
      <c r="G6" s="3" t="s">
        <v>82</v>
      </c>
      <c r="H6" s="3">
        <v>6</v>
      </c>
      <c r="I6" s="3">
        <v>6</v>
      </c>
      <c r="J6" s="3">
        <f t="shared" si="0"/>
        <v>12</v>
      </c>
      <c r="K6" s="3" t="str">
        <f t="shared" si="2"/>
        <v/>
      </c>
    </row>
    <row r="7" spans="1:11">
      <c r="A7" s="3">
        <v>21005</v>
      </c>
      <c r="B7" s="3">
        <v>92</v>
      </c>
      <c r="C7" s="3">
        <v>80</v>
      </c>
      <c r="D7" s="3">
        <v>3</v>
      </c>
      <c r="E7" s="3" t="str">
        <f t="shared" si="1"/>
        <v>본선진출</v>
      </c>
      <c r="G7" s="3" t="s">
        <v>78</v>
      </c>
      <c r="H7" s="3">
        <v>6</v>
      </c>
      <c r="I7" s="3">
        <v>3</v>
      </c>
      <c r="J7" s="3">
        <f t="shared" si="0"/>
        <v>9</v>
      </c>
      <c r="K7" s="3" t="str">
        <f t="shared" si="2"/>
        <v/>
      </c>
    </row>
    <row r="8" spans="1:11">
      <c r="A8" s="3">
        <v>21006</v>
      </c>
      <c r="B8" s="3">
        <v>84</v>
      </c>
      <c r="C8" s="3">
        <v>82</v>
      </c>
      <c r="D8" s="3">
        <v>2</v>
      </c>
      <c r="E8" s="3" t="str">
        <f t="shared" si="1"/>
        <v>본선진출</v>
      </c>
      <c r="G8" s="3" t="s">
        <v>80</v>
      </c>
      <c r="H8" s="3">
        <v>7</v>
      </c>
      <c r="I8" s="3">
        <v>4</v>
      </c>
      <c r="J8" s="3">
        <f t="shared" si="0"/>
        <v>11</v>
      </c>
      <c r="K8" s="3" t="str">
        <f t="shared" si="2"/>
        <v/>
      </c>
    </row>
    <row r="9" spans="1:11">
      <c r="A9" s="3">
        <v>21007</v>
      </c>
      <c r="B9" s="3">
        <v>64</v>
      </c>
      <c r="C9" s="3">
        <v>68</v>
      </c>
      <c r="D9" s="3">
        <v>1</v>
      </c>
      <c r="E9" s="3" t="str">
        <f t="shared" si="1"/>
        <v/>
      </c>
      <c r="G9" s="3" t="s">
        <v>81</v>
      </c>
      <c r="H9" s="3">
        <v>6</v>
      </c>
      <c r="I9" s="3">
        <v>8</v>
      </c>
      <c r="J9" s="3">
        <f t="shared" si="0"/>
        <v>14</v>
      </c>
      <c r="K9" s="3" t="str">
        <f t="shared" si="2"/>
        <v/>
      </c>
    </row>
    <row r="10" spans="1:11">
      <c r="A10" s="3">
        <v>21008</v>
      </c>
      <c r="B10" s="3">
        <v>56</v>
      </c>
      <c r="C10" s="3">
        <v>58</v>
      </c>
      <c r="D10" s="3">
        <v>2</v>
      </c>
      <c r="E10" s="3" t="str">
        <f t="shared" si="1"/>
        <v/>
      </c>
      <c r="G10" s="3" t="s">
        <v>76</v>
      </c>
      <c r="H10" s="3">
        <v>9</v>
      </c>
      <c r="I10" s="3">
        <v>8</v>
      </c>
      <c r="J10" s="3">
        <f t="shared" si="0"/>
        <v>17</v>
      </c>
      <c r="K10" s="3" t="str">
        <f t="shared" si="2"/>
        <v>1위</v>
      </c>
    </row>
    <row r="11" spans="1:11">
      <c r="A11" s="3">
        <v>21009</v>
      </c>
      <c r="B11" s="3">
        <v>82</v>
      </c>
      <c r="C11" s="3">
        <v>86</v>
      </c>
      <c r="D11" s="3">
        <v>4</v>
      </c>
      <c r="E11" s="3" t="str">
        <f t="shared" si="1"/>
        <v>본선진출</v>
      </c>
      <c r="G11" s="3" t="s">
        <v>77</v>
      </c>
      <c r="H11" s="3">
        <v>8</v>
      </c>
      <c r="I11" s="3">
        <v>8</v>
      </c>
      <c r="J11" s="3">
        <f t="shared" si="0"/>
        <v>16</v>
      </c>
      <c r="K11" s="3" t="str">
        <f t="shared" si="2"/>
        <v>2위</v>
      </c>
    </row>
    <row r="13" spans="1:11">
      <c r="A13" s="14" t="s">
        <v>40</v>
      </c>
      <c r="B13" s="1" t="s">
        <v>18</v>
      </c>
      <c r="G13" s="14" t="s">
        <v>62</v>
      </c>
      <c r="H13" s="1" t="s">
        <v>41</v>
      </c>
      <c r="I13" s="7"/>
    </row>
    <row r="14" spans="1:11">
      <c r="A14" s="3" t="s">
        <v>2</v>
      </c>
      <c r="B14" s="3" t="s">
        <v>19</v>
      </c>
      <c r="C14" s="3" t="s">
        <v>20</v>
      </c>
      <c r="D14" s="3" t="s">
        <v>21</v>
      </c>
      <c r="G14" s="6" t="s">
        <v>25</v>
      </c>
      <c r="H14" s="6" t="s">
        <v>31</v>
      </c>
      <c r="I14" s="11" t="s">
        <v>36</v>
      </c>
      <c r="J14" s="7"/>
      <c r="K14" s="7"/>
    </row>
    <row r="15" spans="1:11">
      <c r="A15" s="3" t="s">
        <v>64</v>
      </c>
      <c r="B15" s="3">
        <v>24</v>
      </c>
      <c r="C15" s="3">
        <v>32</v>
      </c>
      <c r="D15" s="3">
        <f>SUM(B15:C15)</f>
        <v>56</v>
      </c>
      <c r="G15" s="6" t="s">
        <v>26</v>
      </c>
      <c r="H15" s="8">
        <v>176</v>
      </c>
      <c r="I15" s="9" t="str">
        <f>MATCH(H15,$K$16:$K$20,-1)&amp;"등급"</f>
        <v>5등급</v>
      </c>
      <c r="J15" s="7"/>
      <c r="K15" s="15" t="s">
        <v>63</v>
      </c>
    </row>
    <row r="16" spans="1:11">
      <c r="A16" s="3" t="s">
        <v>65</v>
      </c>
      <c r="B16" s="3">
        <v>40</v>
      </c>
      <c r="C16" s="3">
        <v>36</v>
      </c>
      <c r="D16" s="3">
        <f t="shared" ref="D16:D22" si="3">SUM(B16:C16)</f>
        <v>76</v>
      </c>
      <c r="G16" s="6" t="s">
        <v>27</v>
      </c>
      <c r="H16" s="8">
        <v>201</v>
      </c>
      <c r="I16" s="9" t="str">
        <f t="shared" ref="I16:I23" si="4">MATCH(H16,$K$16:$K$20,-1)&amp;"등급"</f>
        <v>4등급</v>
      </c>
      <c r="J16" s="7"/>
      <c r="K16" s="6">
        <v>280</v>
      </c>
    </row>
    <row r="17" spans="1:12">
      <c r="A17" s="3" t="s">
        <v>66</v>
      </c>
      <c r="B17" s="3">
        <v>42</v>
      </c>
      <c r="C17" s="3">
        <v>36</v>
      </c>
      <c r="D17" s="3">
        <f t="shared" si="3"/>
        <v>78</v>
      </c>
      <c r="G17" s="6" t="s">
        <v>28</v>
      </c>
      <c r="H17" s="8">
        <v>236</v>
      </c>
      <c r="I17" s="9" t="str">
        <f t="shared" si="4"/>
        <v>3등급</v>
      </c>
      <c r="J17" s="7"/>
      <c r="K17" s="6">
        <v>260</v>
      </c>
    </row>
    <row r="18" spans="1:12">
      <c r="A18" s="3" t="s">
        <v>67</v>
      </c>
      <c r="B18" s="3">
        <v>32</v>
      </c>
      <c r="C18" s="3">
        <v>12</v>
      </c>
      <c r="D18" s="3">
        <f t="shared" si="3"/>
        <v>44</v>
      </c>
      <c r="G18" s="6" t="s">
        <v>29</v>
      </c>
      <c r="H18" s="8">
        <v>258</v>
      </c>
      <c r="I18" s="9" t="str">
        <f t="shared" si="4"/>
        <v>2등급</v>
      </c>
      <c r="J18" s="7"/>
      <c r="K18" s="6">
        <v>240</v>
      </c>
    </row>
    <row r="19" spans="1:12">
      <c r="A19" s="3" t="s">
        <v>68</v>
      </c>
      <c r="B19" s="3">
        <v>28</v>
      </c>
      <c r="C19" s="3">
        <v>20</v>
      </c>
      <c r="D19" s="3">
        <f t="shared" si="3"/>
        <v>48</v>
      </c>
      <c r="G19" s="6" t="s">
        <v>30</v>
      </c>
      <c r="H19" s="8">
        <v>212</v>
      </c>
      <c r="I19" s="9" t="str">
        <f t="shared" si="4"/>
        <v>4등급</v>
      </c>
      <c r="J19" s="7"/>
      <c r="K19" s="6">
        <v>220</v>
      </c>
    </row>
    <row r="20" spans="1:12">
      <c r="A20" s="3" t="s">
        <v>69</v>
      </c>
      <c r="B20" s="3">
        <v>14</v>
      </c>
      <c r="C20" s="3">
        <v>25</v>
      </c>
      <c r="D20" s="3">
        <f t="shared" si="3"/>
        <v>39</v>
      </c>
      <c r="G20" s="6" t="s">
        <v>32</v>
      </c>
      <c r="H20" s="8">
        <v>185</v>
      </c>
      <c r="I20" s="9" t="str">
        <f t="shared" si="4"/>
        <v>5등급</v>
      </c>
      <c r="J20" s="7"/>
      <c r="K20" s="6">
        <v>200</v>
      </c>
    </row>
    <row r="21" spans="1:12">
      <c r="A21" s="3" t="s">
        <v>70</v>
      </c>
      <c r="B21" s="3">
        <v>12</v>
      </c>
      <c r="C21" s="3">
        <v>20</v>
      </c>
      <c r="D21" s="3">
        <f t="shared" si="3"/>
        <v>32</v>
      </c>
      <c r="G21" s="12" t="s">
        <v>33</v>
      </c>
      <c r="H21" s="13">
        <v>275</v>
      </c>
      <c r="I21" s="9" t="str">
        <f t="shared" si="4"/>
        <v>1등급</v>
      </c>
      <c r="J21" s="7"/>
      <c r="K21" s="7"/>
    </row>
    <row r="22" spans="1:12">
      <c r="A22" s="3" t="s">
        <v>71</v>
      </c>
      <c r="B22" s="3">
        <v>5</v>
      </c>
      <c r="C22" s="3">
        <v>15</v>
      </c>
      <c r="D22" s="3">
        <f t="shared" si="3"/>
        <v>20</v>
      </c>
      <c r="G22" s="12" t="s">
        <v>34</v>
      </c>
      <c r="H22" s="13">
        <v>267</v>
      </c>
      <c r="I22" s="9" t="str">
        <f t="shared" si="4"/>
        <v>1등급</v>
      </c>
    </row>
    <row r="23" spans="1:12">
      <c r="A23" s="17" t="s">
        <v>72</v>
      </c>
      <c r="B23" s="17"/>
      <c r="C23" s="17"/>
      <c r="D23" s="3">
        <f>COUNTIF(D15:D22,"&gt;=70")-COUNTIF(D15:D22,"&gt;=80")</f>
        <v>2</v>
      </c>
      <c r="G23" s="12" t="s">
        <v>35</v>
      </c>
      <c r="H23" s="13">
        <v>235</v>
      </c>
      <c r="I23" s="9" t="str">
        <f t="shared" si="4"/>
        <v>3등급</v>
      </c>
    </row>
    <row r="25" spans="1:12">
      <c r="A25" s="14" t="s">
        <v>42</v>
      </c>
      <c r="B25" s="1" t="s">
        <v>0</v>
      </c>
      <c r="D25" s="2"/>
      <c r="L25" s="16"/>
    </row>
    <row r="26" spans="1:12">
      <c r="A26" s="3" t="s">
        <v>1</v>
      </c>
      <c r="B26" s="3" t="s">
        <v>3</v>
      </c>
      <c r="C26" s="3" t="s">
        <v>2</v>
      </c>
      <c r="D26" s="11" t="s">
        <v>4</v>
      </c>
    </row>
    <row r="27" spans="1:12">
      <c r="A27" s="3" t="s">
        <v>56</v>
      </c>
      <c r="B27" s="3" t="s">
        <v>44</v>
      </c>
      <c r="C27" s="3" t="s">
        <v>48</v>
      </c>
      <c r="D27" s="3" t="str">
        <f t="shared" ref="D27:D34" si="5">HLOOKUP(MID(A27,3,1),$B$37:$D$38,2,FALSE)</f>
        <v>기획부</v>
      </c>
    </row>
    <row r="28" spans="1:12">
      <c r="A28" s="3" t="s">
        <v>57</v>
      </c>
      <c r="B28" s="3" t="s">
        <v>45</v>
      </c>
      <c r="C28" s="3" t="s">
        <v>49</v>
      </c>
      <c r="D28" s="3" t="str">
        <f t="shared" si="5"/>
        <v>인사부</v>
      </c>
    </row>
    <row r="29" spans="1:12">
      <c r="A29" s="3" t="s">
        <v>58</v>
      </c>
      <c r="B29" s="3" t="s">
        <v>45</v>
      </c>
      <c r="C29" s="3" t="s">
        <v>51</v>
      </c>
      <c r="D29" s="3" t="str">
        <f t="shared" si="5"/>
        <v>경리부</v>
      </c>
    </row>
    <row r="30" spans="1:12">
      <c r="A30" s="3" t="s">
        <v>59</v>
      </c>
      <c r="B30" s="3" t="s">
        <v>46</v>
      </c>
      <c r="C30" s="3" t="s">
        <v>52</v>
      </c>
      <c r="D30" s="3" t="str">
        <f t="shared" si="5"/>
        <v>인사부</v>
      </c>
    </row>
    <row r="31" spans="1:12">
      <c r="A31" s="3" t="s">
        <v>60</v>
      </c>
      <c r="B31" s="3" t="s">
        <v>47</v>
      </c>
      <c r="C31" s="3" t="s">
        <v>50</v>
      </c>
      <c r="D31" s="3" t="str">
        <f t="shared" si="5"/>
        <v>인사부</v>
      </c>
    </row>
    <row r="32" spans="1:12">
      <c r="A32" s="3" t="s">
        <v>83</v>
      </c>
      <c r="B32" s="3" t="s">
        <v>45</v>
      </c>
      <c r="C32" s="3" t="s">
        <v>53</v>
      </c>
      <c r="D32" s="3" t="str">
        <f t="shared" si="5"/>
        <v>기획부</v>
      </c>
    </row>
    <row r="33" spans="1:5">
      <c r="A33" s="3" t="s">
        <v>5</v>
      </c>
      <c r="B33" s="3" t="s">
        <v>46</v>
      </c>
      <c r="C33" s="3" t="s">
        <v>54</v>
      </c>
      <c r="D33" s="3" t="str">
        <f t="shared" si="5"/>
        <v>경리부</v>
      </c>
    </row>
    <row r="34" spans="1:5">
      <c r="A34" s="3" t="s">
        <v>61</v>
      </c>
      <c r="B34" s="3" t="s">
        <v>45</v>
      </c>
      <c r="C34" s="3" t="s">
        <v>55</v>
      </c>
      <c r="D34" s="3" t="str">
        <f t="shared" si="5"/>
        <v>경리부</v>
      </c>
    </row>
    <row r="35" spans="1:5">
      <c r="A35" s="2"/>
      <c r="B35" s="2"/>
      <c r="C35" s="2"/>
      <c r="D35" s="2"/>
      <c r="E35" s="2"/>
    </row>
    <row r="36" spans="1:5">
      <c r="A36" s="5" t="s">
        <v>6</v>
      </c>
      <c r="B36" s="2"/>
      <c r="C36" s="2"/>
      <c r="D36" s="2"/>
      <c r="E36" s="2"/>
    </row>
    <row r="37" spans="1:5">
      <c r="A37" s="3" t="s">
        <v>7</v>
      </c>
      <c r="B37" s="3" t="s">
        <v>8</v>
      </c>
      <c r="C37" s="3" t="s">
        <v>9</v>
      </c>
      <c r="D37" s="3" t="s">
        <v>10</v>
      </c>
    </row>
    <row r="38" spans="1:5">
      <c r="A38" s="3" t="s">
        <v>4</v>
      </c>
      <c r="B38" s="3" t="s">
        <v>11</v>
      </c>
      <c r="C38" s="3" t="s">
        <v>43</v>
      </c>
      <c r="D38" s="3" t="s">
        <v>12</v>
      </c>
    </row>
  </sheetData>
  <mergeCells count="1">
    <mergeCell ref="A23:C23"/>
  </mergeCells>
  <phoneticPr fontId="1" type="noConversion"/>
  <conditionalFormatting sqref="G15:G19 G21:G22">
    <cfRule type="expression" dxfId="1" priority="1" stopIfTrue="1">
      <formula>$B15&gt;=95</formula>
    </cfRule>
  </conditionalFormatting>
  <conditionalFormatting sqref="G23">
    <cfRule type="expression" dxfId="0" priority="2" stopIfTrue="1">
      <formula>#REF!&gt;=95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계산작업 유형 1</vt:lpstr>
      <vt:lpstr>계산작업 유형 1(정답)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2021-03-05T05:37:37Z</dcterms:created>
  <dcterms:modified xsi:type="dcterms:W3CDTF">2021-04-04T06:39:17Z</dcterms:modified>
</cp:coreProperties>
</file>